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5480" windowHeight="116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<sst xmlns="http://schemas.openxmlformats.org/spreadsheetml/2006/main" count="35" uniqueCount="20">
  <si>
    <t>Peripheral Crate and Slot Assignments per Chamber</t>
  </si>
  <si>
    <t>Peripheral Crate</t>
  </si>
  <si>
    <t>Trigger Sector</t>
  </si>
  <si>
    <t>Chamber Type and Chamber Number</t>
  </si>
  <si>
    <t>ME(+,-)(2,3,4)/1</t>
  </si>
  <si>
    <t>ME(+,-)(2,3,4)/2</t>
  </si>
  <si>
    <t>VME(+,-)(2,3,4)/</t>
  </si>
  <si>
    <t>Crate Slot Numbers</t>
  </si>
  <si>
    <t>TMB</t>
  </si>
  <si>
    <t>DMB</t>
  </si>
  <si>
    <t>Crate Position</t>
  </si>
  <si>
    <t>VME(+,-)(1)/</t>
  </si>
  <si>
    <t>/</t>
  </si>
  <si>
    <t>ME(+,-)(1)/1</t>
  </si>
  <si>
    <t>ME(+,-)(1)/2</t>
  </si>
  <si>
    <t>ME(+,-)(1)/3</t>
  </si>
  <si>
    <t>Peripheral Crate - to - Chamber</t>
  </si>
  <si>
    <t>Correspondence</t>
  </si>
  <si>
    <t>and Slot Assignments</t>
  </si>
  <si>
    <t>Compiled by Ben Bylsma (8 pages)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</si>
</sst>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2"/>
      <name val="Arial"/>
      <family val="0"/>
    </font>
    <font>
      <sz val="16"/>
      <name val="Arial"/>
      <family val="2"/>
    </font>
    <font>
      <sz val="18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22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5" xfId="0" applyBorder="1" applyAlignment="1" quotePrefix="1">
      <alignment horizontal="center"/>
    </xf>
    <xf numFmtId="0" fontId="0" fillId="0" borderId="10" xfId="0" applyBorder="1" applyAlignment="1">
      <alignment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0" fillId="0" borderId="2" xfId="0" applyBorder="1" applyAlignment="1" quotePrefix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 quotePrefix="1">
      <alignment horizontal="center"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5" fontId="6" fillId="0" borderId="0" xfId="0" applyNumberFormat="1" applyFont="1" applyAlignment="1">
      <alignment horizont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10" xfId="0" applyBorder="1" applyAlignment="1">
      <alignment horizontal="center" textRotation="90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N60"/>
  <sheetViews>
    <sheetView tabSelected="1" workbookViewId="0" topLeftCell="A17">
      <selection activeCell="L40" sqref="L40"/>
    </sheetView>
  </sheetViews>
  <sheetFormatPr defaultColWidth="8.88671875" defaultRowHeight="15"/>
  <cols>
    <col min="1" max="1" width="13.88671875" style="0" customWidth="1"/>
    <col min="2" max="2" width="4.5546875" style="0" customWidth="1"/>
    <col min="3" max="3" width="1.5625" style="0" customWidth="1"/>
    <col min="4" max="4" width="4.5546875" style="0" customWidth="1"/>
    <col min="5" max="13" width="4.77734375" style="0" customWidth="1"/>
  </cols>
  <sheetData>
    <row r="1" spans="1:13" ht="27">
      <c r="A1" s="34" t="s">
        <v>16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27">
      <c r="A2" s="34" t="s">
        <v>17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27">
      <c r="A3" s="34" t="s">
        <v>18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5" spans="1:13" s="26" customFormat="1" ht="18">
      <c r="A5" s="35" t="s">
        <v>19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s="26" customFormat="1" ht="18">
      <c r="A6" s="36">
        <v>37684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</row>
    <row r="7" ht="15.75" thickBot="1"/>
    <row r="8" spans="1:14" ht="24" thickBot="1">
      <c r="A8" s="45" t="s">
        <v>0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25"/>
      <c r="N8" s="13"/>
    </row>
    <row r="9" spans="1:13" ht="29.25" customHeight="1" thickBot="1">
      <c r="A9" s="48" t="s">
        <v>1</v>
      </c>
      <c r="B9" s="49"/>
      <c r="C9" s="49"/>
      <c r="D9" s="50"/>
      <c r="E9" s="51" t="s">
        <v>3</v>
      </c>
      <c r="F9" s="52"/>
      <c r="G9" s="52"/>
      <c r="H9" s="52"/>
      <c r="I9" s="52"/>
      <c r="J9" s="52"/>
      <c r="K9" s="52"/>
      <c r="L9" s="52"/>
      <c r="M9" s="53"/>
    </row>
    <row r="10" spans="1:13" ht="48" customHeight="1" thickBot="1">
      <c r="A10" s="15"/>
      <c r="B10" s="18" t="s">
        <v>2</v>
      </c>
      <c r="C10" s="19"/>
      <c r="D10" s="20" t="s">
        <v>10</v>
      </c>
      <c r="E10" s="54" t="s">
        <v>13</v>
      </c>
      <c r="F10" s="54"/>
      <c r="G10" s="54"/>
      <c r="H10" s="54" t="s">
        <v>14</v>
      </c>
      <c r="I10" s="54"/>
      <c r="J10" s="54"/>
      <c r="K10" s="54" t="s">
        <v>15</v>
      </c>
      <c r="L10" s="54"/>
      <c r="M10" s="54"/>
    </row>
    <row r="11" spans="1:13" ht="15.75" thickBot="1">
      <c r="A11" s="33" t="s">
        <v>11</v>
      </c>
      <c r="B11" s="11">
        <v>1</v>
      </c>
      <c r="C11" s="21" t="s">
        <v>12</v>
      </c>
      <c r="D11" s="12">
        <v>1</v>
      </c>
      <c r="E11" s="2">
        <f>MOD(6*($B11-1)+3+3*($D11-1)-1,36)+1</f>
        <v>3</v>
      </c>
      <c r="F11" s="3">
        <f>MOD(6*($B11-1)+4+3*($D11-1)-1,36)+1</f>
        <v>4</v>
      </c>
      <c r="G11" s="4">
        <f>MOD(6*($B11-1)+5+3*($D11-1)-1,36)+1</f>
        <v>5</v>
      </c>
      <c r="H11" s="2">
        <f>MOD(6*($B11-1)+3+3*($D11-1)-1,36)+1</f>
        <v>3</v>
      </c>
      <c r="I11" s="3">
        <f>MOD(6*($B11-1)+4+3*($D11-1)-1,36)+1</f>
        <v>4</v>
      </c>
      <c r="J11" s="4">
        <f>MOD(6*($B11-1)+5+3*($D11-1)-1,36)+1</f>
        <v>5</v>
      </c>
      <c r="K11" s="2">
        <f>MOD(6*($B11-1)+3+3*($D11-1)-1,36)+1</f>
        <v>3</v>
      </c>
      <c r="L11" s="3">
        <f>MOD(6*($B11-1)+4+3*($D11-1)-1,36)+1</f>
        <v>4</v>
      </c>
      <c r="M11" s="4">
        <f>MOD(6*($B11-1)+5+3*($D11-1)-1,36)+1</f>
        <v>5</v>
      </c>
    </row>
    <row r="12" spans="1:13" ht="15.75" thickBot="1">
      <c r="A12" s="33"/>
      <c r="B12" s="22">
        <v>1</v>
      </c>
      <c r="C12" s="14" t="s">
        <v>12</v>
      </c>
      <c r="D12" s="23">
        <v>2</v>
      </c>
      <c r="E12" s="5">
        <f>MOD(6*($B12-1)+3+3*($D12-1)-1,36)+1</f>
        <v>6</v>
      </c>
      <c r="F12" s="6">
        <f>MOD(6*($B12-1)+4+3*($D12-1)-1,36)+1</f>
        <v>7</v>
      </c>
      <c r="G12" s="7">
        <f>MOD(6*($B12-1)+5+3*($D12-1)-1,36)+1</f>
        <v>8</v>
      </c>
      <c r="H12" s="5">
        <f>MOD(6*($B12-1)+3+3*($D12-1)-1,36)+1</f>
        <v>6</v>
      </c>
      <c r="I12" s="6">
        <f>MOD(6*($B12-1)+4+3*($D12-1)-1,36)+1</f>
        <v>7</v>
      </c>
      <c r="J12" s="7">
        <f>MOD(6*($B12-1)+5+3*($D12-1)-1,36)+1</f>
        <v>8</v>
      </c>
      <c r="K12" s="5">
        <f>MOD(6*($B12-1)+3+3*($D12-1)-1,36)+1</f>
        <v>6</v>
      </c>
      <c r="L12" s="6">
        <f>MOD(6*($B12-1)+4+3*($D12-1)-1,36)+1</f>
        <v>7</v>
      </c>
      <c r="M12" s="7">
        <f>MOD(6*($B12-1)+5+3*($D12-1)-1,36)+1</f>
        <v>8</v>
      </c>
    </row>
    <row r="13" spans="1:13" ht="15.75" thickBot="1">
      <c r="A13" s="33"/>
      <c r="B13" s="22">
        <v>2</v>
      </c>
      <c r="C13" s="14" t="s">
        <v>12</v>
      </c>
      <c r="D13" s="23">
        <v>1</v>
      </c>
      <c r="E13" s="5">
        <f aca="true" t="shared" si="0" ref="E13:E18">MOD(6*($B13-1)+3-3*($D13-2)-1,36)+1</f>
        <v>12</v>
      </c>
      <c r="F13" s="6">
        <f aca="true" t="shared" si="1" ref="F13:F18">MOD(6*($B13-1)+4-3*($D13-2)-1,36)+1</f>
        <v>13</v>
      </c>
      <c r="G13" s="7">
        <f aca="true" t="shared" si="2" ref="G13:G18">MOD(6*($B13-1)+5-3*($D13-2)-1,36)+1</f>
        <v>14</v>
      </c>
      <c r="H13" s="5">
        <f aca="true" t="shared" si="3" ref="H13:H18">MOD(6*($B13-1)+3-3*($D13-2)-1,36)+1</f>
        <v>12</v>
      </c>
      <c r="I13" s="6">
        <f aca="true" t="shared" si="4" ref="I13:I18">MOD(6*($B13-1)+4-3*($D13-2)-1,36)+1</f>
        <v>13</v>
      </c>
      <c r="J13" s="7">
        <f aca="true" t="shared" si="5" ref="J13:J18">MOD(6*($B13-1)+5-3*($D13-2)-1,36)+1</f>
        <v>14</v>
      </c>
      <c r="K13" s="5">
        <f aca="true" t="shared" si="6" ref="K13:K18">MOD(6*($B13-1)+3-3*($D13-2)-1,36)+1</f>
        <v>12</v>
      </c>
      <c r="L13" s="6">
        <f aca="true" t="shared" si="7" ref="L13:L18">MOD(6*($B13-1)+4-3*($D13-2)-1,36)+1</f>
        <v>13</v>
      </c>
      <c r="M13" s="7">
        <f aca="true" t="shared" si="8" ref="M13:M18">MOD(6*($B13-1)+5-3*($D13-2)-1,36)+1</f>
        <v>14</v>
      </c>
    </row>
    <row r="14" spans="1:13" ht="15.75" thickBot="1">
      <c r="A14" s="33"/>
      <c r="B14" s="22">
        <v>2</v>
      </c>
      <c r="C14" s="14" t="s">
        <v>12</v>
      </c>
      <c r="D14" s="23">
        <v>2</v>
      </c>
      <c r="E14" s="5">
        <f t="shared" si="0"/>
        <v>9</v>
      </c>
      <c r="F14" s="6">
        <f t="shared" si="1"/>
        <v>10</v>
      </c>
      <c r="G14" s="7">
        <f t="shared" si="2"/>
        <v>11</v>
      </c>
      <c r="H14" s="5">
        <f t="shared" si="3"/>
        <v>9</v>
      </c>
      <c r="I14" s="6">
        <f t="shared" si="4"/>
        <v>10</v>
      </c>
      <c r="J14" s="7">
        <f t="shared" si="5"/>
        <v>11</v>
      </c>
      <c r="K14" s="5">
        <f t="shared" si="6"/>
        <v>9</v>
      </c>
      <c r="L14" s="6">
        <f t="shared" si="7"/>
        <v>10</v>
      </c>
      <c r="M14" s="7">
        <f t="shared" si="8"/>
        <v>11</v>
      </c>
    </row>
    <row r="15" spans="1:13" ht="15.75" thickBot="1">
      <c r="A15" s="33"/>
      <c r="B15" s="22">
        <v>3</v>
      </c>
      <c r="C15" s="14" t="s">
        <v>12</v>
      </c>
      <c r="D15" s="23">
        <v>1</v>
      </c>
      <c r="E15" s="5">
        <f t="shared" si="0"/>
        <v>18</v>
      </c>
      <c r="F15" s="6">
        <f t="shared" si="1"/>
        <v>19</v>
      </c>
      <c r="G15" s="7">
        <f t="shared" si="2"/>
        <v>20</v>
      </c>
      <c r="H15" s="5">
        <f t="shared" si="3"/>
        <v>18</v>
      </c>
      <c r="I15" s="6">
        <f t="shared" si="4"/>
        <v>19</v>
      </c>
      <c r="J15" s="7">
        <f t="shared" si="5"/>
        <v>20</v>
      </c>
      <c r="K15" s="5">
        <f t="shared" si="6"/>
        <v>18</v>
      </c>
      <c r="L15" s="6">
        <f t="shared" si="7"/>
        <v>19</v>
      </c>
      <c r="M15" s="7">
        <f t="shared" si="8"/>
        <v>20</v>
      </c>
    </row>
    <row r="16" spans="1:13" ht="15.75" thickBot="1">
      <c r="A16" s="33"/>
      <c r="B16" s="22">
        <v>3</v>
      </c>
      <c r="C16" s="14" t="s">
        <v>12</v>
      </c>
      <c r="D16" s="23">
        <v>2</v>
      </c>
      <c r="E16" s="5">
        <f t="shared" si="0"/>
        <v>15</v>
      </c>
      <c r="F16" s="6">
        <f t="shared" si="1"/>
        <v>16</v>
      </c>
      <c r="G16" s="7">
        <f t="shared" si="2"/>
        <v>17</v>
      </c>
      <c r="H16" s="5">
        <f t="shared" si="3"/>
        <v>15</v>
      </c>
      <c r="I16" s="6">
        <f t="shared" si="4"/>
        <v>16</v>
      </c>
      <c r="J16" s="7">
        <f t="shared" si="5"/>
        <v>17</v>
      </c>
      <c r="K16" s="5">
        <f t="shared" si="6"/>
        <v>15</v>
      </c>
      <c r="L16" s="6">
        <f t="shared" si="7"/>
        <v>16</v>
      </c>
      <c r="M16" s="7">
        <f t="shared" si="8"/>
        <v>17</v>
      </c>
    </row>
    <row r="17" spans="1:13" ht="15.75" thickBot="1">
      <c r="A17" s="33"/>
      <c r="B17" s="22">
        <v>4</v>
      </c>
      <c r="C17" s="14" t="s">
        <v>12</v>
      </c>
      <c r="D17" s="23">
        <v>1</v>
      </c>
      <c r="E17" s="5">
        <f t="shared" si="0"/>
        <v>24</v>
      </c>
      <c r="F17" s="6">
        <f t="shared" si="1"/>
        <v>25</v>
      </c>
      <c r="G17" s="7">
        <f t="shared" si="2"/>
        <v>26</v>
      </c>
      <c r="H17" s="5">
        <f t="shared" si="3"/>
        <v>24</v>
      </c>
      <c r="I17" s="6">
        <f t="shared" si="4"/>
        <v>25</v>
      </c>
      <c r="J17" s="7">
        <f t="shared" si="5"/>
        <v>26</v>
      </c>
      <c r="K17" s="5">
        <f t="shared" si="6"/>
        <v>24</v>
      </c>
      <c r="L17" s="6">
        <f t="shared" si="7"/>
        <v>25</v>
      </c>
      <c r="M17" s="7">
        <f t="shared" si="8"/>
        <v>26</v>
      </c>
    </row>
    <row r="18" spans="1:13" ht="15.75" thickBot="1">
      <c r="A18" s="33"/>
      <c r="B18" s="22">
        <v>4</v>
      </c>
      <c r="C18" s="14" t="s">
        <v>12</v>
      </c>
      <c r="D18" s="23">
        <v>2</v>
      </c>
      <c r="E18" s="5">
        <f t="shared" si="0"/>
        <v>21</v>
      </c>
      <c r="F18" s="6">
        <f t="shared" si="1"/>
        <v>22</v>
      </c>
      <c r="G18" s="7">
        <f t="shared" si="2"/>
        <v>23</v>
      </c>
      <c r="H18" s="5">
        <f t="shared" si="3"/>
        <v>21</v>
      </c>
      <c r="I18" s="6">
        <f t="shared" si="4"/>
        <v>22</v>
      </c>
      <c r="J18" s="7">
        <f t="shared" si="5"/>
        <v>23</v>
      </c>
      <c r="K18" s="5">
        <f t="shared" si="6"/>
        <v>21</v>
      </c>
      <c r="L18" s="6">
        <f t="shared" si="7"/>
        <v>22</v>
      </c>
      <c r="M18" s="7">
        <f t="shared" si="8"/>
        <v>23</v>
      </c>
    </row>
    <row r="19" spans="1:13" ht="15.75" thickBot="1">
      <c r="A19" s="33"/>
      <c r="B19" s="22">
        <v>5</v>
      </c>
      <c r="C19" s="14" t="s">
        <v>12</v>
      </c>
      <c r="D19" s="23">
        <v>1</v>
      </c>
      <c r="E19" s="5">
        <f>MOD(6*($B19-1)+3+3*($D19-1)-1,36)+1</f>
        <v>27</v>
      </c>
      <c r="F19" s="6">
        <f>MOD(6*($B19-1)+4+3*($D19-1)-1,36)+1</f>
        <v>28</v>
      </c>
      <c r="G19" s="7">
        <f>MOD(6*($B19-1)+5+3*($D19-1)-1,36)+1</f>
        <v>29</v>
      </c>
      <c r="H19" s="5">
        <f>MOD(6*($B19-1)+3+3*($D19-1)-1,36)+1</f>
        <v>27</v>
      </c>
      <c r="I19" s="6">
        <f>MOD(6*($B19-1)+4+3*($D19-1)-1,36)+1</f>
        <v>28</v>
      </c>
      <c r="J19" s="7">
        <f>MOD(6*($B19-1)+5+3*($D19-1)-1,36)+1</f>
        <v>29</v>
      </c>
      <c r="K19" s="5">
        <f>MOD(6*($B19-1)+3+3*($D19-1)-1,36)+1</f>
        <v>27</v>
      </c>
      <c r="L19" s="6">
        <f>MOD(6*($B19-1)+4+3*($D19-1)-1,36)+1</f>
        <v>28</v>
      </c>
      <c r="M19" s="7">
        <f>MOD(6*($B19-1)+5+3*($D19-1)-1,36)+1</f>
        <v>29</v>
      </c>
    </row>
    <row r="20" spans="1:13" ht="15.75" thickBot="1">
      <c r="A20" s="33"/>
      <c r="B20" s="22">
        <v>5</v>
      </c>
      <c r="C20" s="14" t="s">
        <v>12</v>
      </c>
      <c r="D20" s="23">
        <v>2</v>
      </c>
      <c r="E20" s="5">
        <f>MOD(6*($B20-1)+3+3*($D20-1)-1,36)+1</f>
        <v>30</v>
      </c>
      <c r="F20" s="6">
        <f>MOD(6*($B20-1)+4+3*($D20-1)-1,36)+1</f>
        <v>31</v>
      </c>
      <c r="G20" s="7">
        <f>MOD(6*($B20-1)+5+3*($D20-1)-1,36)+1</f>
        <v>32</v>
      </c>
      <c r="H20" s="5">
        <f>MOD(6*($B20-1)+3+3*($D20-1)-1,36)+1</f>
        <v>30</v>
      </c>
      <c r="I20" s="6">
        <f>MOD(6*($B20-1)+4+3*($D20-1)-1,36)+1</f>
        <v>31</v>
      </c>
      <c r="J20" s="7">
        <f>MOD(6*($B20-1)+5+3*($D20-1)-1,36)+1</f>
        <v>32</v>
      </c>
      <c r="K20" s="5">
        <f>MOD(6*($B20-1)+3+3*($D20-1)-1,36)+1</f>
        <v>30</v>
      </c>
      <c r="L20" s="6">
        <f>MOD(6*($B20-1)+4+3*($D20-1)-1,36)+1</f>
        <v>31</v>
      </c>
      <c r="M20" s="7">
        <f>MOD(6*($B20-1)+5+3*($D20-1)-1,36)+1</f>
        <v>32</v>
      </c>
    </row>
    <row r="21" spans="1:13" ht="15.75" thickBot="1">
      <c r="A21" s="33"/>
      <c r="B21" s="22">
        <v>6</v>
      </c>
      <c r="C21" s="14" t="s">
        <v>12</v>
      </c>
      <c r="D21" s="23">
        <v>1</v>
      </c>
      <c r="E21" s="5">
        <f>MOD(6*($B21-1)+3+3*($D21-1)-1,36)+1</f>
        <v>33</v>
      </c>
      <c r="F21" s="6">
        <f>MOD(6*($B21-1)+4+3*($D21-1)-1,36)+1</f>
        <v>34</v>
      </c>
      <c r="G21" s="7">
        <f>MOD(6*($B21-1)+5+3*($D21-1)-1,36)+1</f>
        <v>35</v>
      </c>
      <c r="H21" s="5">
        <f>MOD(6*($B21-1)+3+3*($D21-1)-1,36)+1</f>
        <v>33</v>
      </c>
      <c r="I21" s="6">
        <f>MOD(6*($B21-1)+4+3*($D21-1)-1,36)+1</f>
        <v>34</v>
      </c>
      <c r="J21" s="7">
        <f>MOD(6*($B21-1)+5+3*($D21-1)-1,36)+1</f>
        <v>35</v>
      </c>
      <c r="K21" s="5">
        <f>MOD(6*($B21-1)+3+3*($D21-1)-1,36)+1</f>
        <v>33</v>
      </c>
      <c r="L21" s="6">
        <f>MOD(6*($B21-1)+4+3*($D21-1)-1,36)+1</f>
        <v>34</v>
      </c>
      <c r="M21" s="7">
        <f>MOD(6*($B21-1)+5+3*($D21-1)-1,36)+1</f>
        <v>35</v>
      </c>
    </row>
    <row r="22" spans="1:13" ht="15.75" thickBot="1">
      <c r="A22" s="33"/>
      <c r="B22" s="16">
        <v>6</v>
      </c>
      <c r="C22" s="24" t="s">
        <v>12</v>
      </c>
      <c r="D22" s="17">
        <v>2</v>
      </c>
      <c r="E22" s="8">
        <f>MOD(6*($B22-1)+3+3*($D22-1)-1,36)+1</f>
        <v>36</v>
      </c>
      <c r="F22" s="9">
        <f>MOD(6*($B22-1)+4+3*($D22-1)-1,36)+1</f>
        <v>1</v>
      </c>
      <c r="G22" s="10">
        <f>MOD(6*($B22-1)+5+3*($D22-1)-1,36)+1</f>
        <v>2</v>
      </c>
      <c r="H22" s="8">
        <f>MOD(6*($B22-1)+3+3*($D22-1)-1,36)+1</f>
        <v>36</v>
      </c>
      <c r="I22" s="9">
        <f>MOD(6*($B22-1)+4+3*($D22-1)-1,36)+1</f>
        <v>1</v>
      </c>
      <c r="J22" s="10">
        <f>MOD(6*($B22-1)+5+3*($D22-1)-1,36)+1</f>
        <v>2</v>
      </c>
      <c r="K22" s="8">
        <f>MOD(6*($B22-1)+3+3*($D22-1)-1,36)+1</f>
        <v>36</v>
      </c>
      <c r="L22" s="9">
        <f>MOD(6*($B22-1)+4+3*($D22-1)-1,36)+1</f>
        <v>1</v>
      </c>
      <c r="M22" s="10">
        <f>MOD(6*($B22-1)+5+3*($D22-1)-1,36)+1</f>
        <v>2</v>
      </c>
    </row>
    <row r="23" spans="1:13" ht="15">
      <c r="A23" s="55" t="s">
        <v>7</v>
      </c>
      <c r="B23" s="27" t="s">
        <v>8</v>
      </c>
      <c r="C23" s="28"/>
      <c r="D23" s="29"/>
      <c r="E23" s="2">
        <v>2</v>
      </c>
      <c r="F23" s="3">
        <f>E23+2</f>
        <v>4</v>
      </c>
      <c r="G23" s="4">
        <f>F23+2</f>
        <v>6</v>
      </c>
      <c r="H23" s="2">
        <f>G23+2</f>
        <v>8</v>
      </c>
      <c r="I23" s="3">
        <f>H23+2</f>
        <v>10</v>
      </c>
      <c r="J23" s="4">
        <f>I23+4</f>
        <v>14</v>
      </c>
      <c r="K23" s="2">
        <f>J23+2</f>
        <v>16</v>
      </c>
      <c r="L23" s="3">
        <f>K23+2</f>
        <v>18</v>
      </c>
      <c r="M23" s="4">
        <f>L23+2</f>
        <v>20</v>
      </c>
    </row>
    <row r="24" spans="1:13" ht="15.75" thickBot="1">
      <c r="A24" s="56"/>
      <c r="B24" s="30" t="s">
        <v>9</v>
      </c>
      <c r="C24" s="31"/>
      <c r="D24" s="32"/>
      <c r="E24" s="8">
        <f aca="true" t="shared" si="9" ref="E24:M24">E23+1</f>
        <v>3</v>
      </c>
      <c r="F24" s="9">
        <f t="shared" si="9"/>
        <v>5</v>
      </c>
      <c r="G24" s="10">
        <f t="shared" si="9"/>
        <v>7</v>
      </c>
      <c r="H24" s="8">
        <f t="shared" si="9"/>
        <v>9</v>
      </c>
      <c r="I24" s="9">
        <f t="shared" si="9"/>
        <v>11</v>
      </c>
      <c r="J24" s="10">
        <f t="shared" si="9"/>
        <v>15</v>
      </c>
      <c r="K24" s="8">
        <f t="shared" si="9"/>
        <v>17</v>
      </c>
      <c r="L24" s="9">
        <f t="shared" si="9"/>
        <v>19</v>
      </c>
      <c r="M24" s="10">
        <f t="shared" si="9"/>
        <v>21</v>
      </c>
    </row>
    <row r="25" spans="1:13" ht="48" customHeight="1" thickBot="1">
      <c r="A25" s="15"/>
      <c r="B25" s="47" t="s">
        <v>2</v>
      </c>
      <c r="C25" s="47"/>
      <c r="D25" s="47"/>
      <c r="E25" s="54" t="s">
        <v>4</v>
      </c>
      <c r="F25" s="54"/>
      <c r="G25" s="54"/>
      <c r="H25" s="54" t="s">
        <v>5</v>
      </c>
      <c r="I25" s="54"/>
      <c r="J25" s="54"/>
      <c r="K25" s="54"/>
      <c r="L25" s="54"/>
      <c r="M25" s="54"/>
    </row>
    <row r="26" spans="1:13" ht="15">
      <c r="A26" s="37" t="s">
        <v>6</v>
      </c>
      <c r="B26" s="42">
        <v>1</v>
      </c>
      <c r="C26" s="42"/>
      <c r="D26" s="42"/>
      <c r="E26" s="2">
        <f aca="true" t="shared" si="10" ref="E26:E31">MOD(3*(B26-1)+2-1,18)+1</f>
        <v>2</v>
      </c>
      <c r="F26" s="3">
        <f aca="true" t="shared" si="11" ref="F26:F31">MOD(3*(B26-1)+3-1,18)+1</f>
        <v>3</v>
      </c>
      <c r="G26" s="4">
        <f aca="true" t="shared" si="12" ref="G26:G31">MOD(3*(B26-1)+4-1,18)+1</f>
        <v>4</v>
      </c>
      <c r="H26" s="2">
        <f aca="true" t="shared" si="13" ref="H26:H31">MOD(6*($B26-1)+3-1,36)+1</f>
        <v>3</v>
      </c>
      <c r="I26" s="3">
        <f aca="true" t="shared" si="14" ref="I26:I31">MOD(6*($B26-1)+4-1,36)+1</f>
        <v>4</v>
      </c>
      <c r="J26" s="3">
        <f aca="true" t="shared" si="15" ref="J26:J31">MOD(6*($B26-1)+5-1,36)+1</f>
        <v>5</v>
      </c>
      <c r="K26" s="3">
        <f aca="true" t="shared" si="16" ref="K26:K31">MOD(6*($B26-1)+6-1,36)+1</f>
        <v>6</v>
      </c>
      <c r="L26" s="3">
        <f aca="true" t="shared" si="17" ref="L26:L31">MOD(6*($B26-1)+7-1,36)+1</f>
        <v>7</v>
      </c>
      <c r="M26" s="4">
        <f aca="true" t="shared" si="18" ref="M26:M31">MOD(6*($B26-1)+8-1,36)+1</f>
        <v>8</v>
      </c>
    </row>
    <row r="27" spans="1:13" ht="15">
      <c r="A27" s="38"/>
      <c r="B27" s="44">
        <v>2</v>
      </c>
      <c r="C27" s="44"/>
      <c r="D27" s="44"/>
      <c r="E27" s="5">
        <f t="shared" si="10"/>
        <v>5</v>
      </c>
      <c r="F27" s="6">
        <f t="shared" si="11"/>
        <v>6</v>
      </c>
      <c r="G27" s="7">
        <f t="shared" si="12"/>
        <v>7</v>
      </c>
      <c r="H27" s="5">
        <f t="shared" si="13"/>
        <v>9</v>
      </c>
      <c r="I27" s="6">
        <f t="shared" si="14"/>
        <v>10</v>
      </c>
      <c r="J27" s="6">
        <f t="shared" si="15"/>
        <v>11</v>
      </c>
      <c r="K27" s="6">
        <f t="shared" si="16"/>
        <v>12</v>
      </c>
      <c r="L27" s="6">
        <f t="shared" si="17"/>
        <v>13</v>
      </c>
      <c r="M27" s="7">
        <f t="shared" si="18"/>
        <v>14</v>
      </c>
    </row>
    <row r="28" spans="1:13" ht="15">
      <c r="A28" s="38"/>
      <c r="B28" s="44">
        <v>3</v>
      </c>
      <c r="C28" s="44"/>
      <c r="D28" s="44"/>
      <c r="E28" s="5">
        <f t="shared" si="10"/>
        <v>8</v>
      </c>
      <c r="F28" s="6">
        <f t="shared" si="11"/>
        <v>9</v>
      </c>
      <c r="G28" s="7">
        <f t="shared" si="12"/>
        <v>10</v>
      </c>
      <c r="H28" s="5">
        <f t="shared" si="13"/>
        <v>15</v>
      </c>
      <c r="I28" s="6">
        <f t="shared" si="14"/>
        <v>16</v>
      </c>
      <c r="J28" s="6">
        <f t="shared" si="15"/>
        <v>17</v>
      </c>
      <c r="K28" s="6">
        <f t="shared" si="16"/>
        <v>18</v>
      </c>
      <c r="L28" s="6">
        <f t="shared" si="17"/>
        <v>19</v>
      </c>
      <c r="M28" s="7">
        <f t="shared" si="18"/>
        <v>20</v>
      </c>
    </row>
    <row r="29" spans="1:13" ht="15">
      <c r="A29" s="38"/>
      <c r="B29" s="44">
        <v>4</v>
      </c>
      <c r="C29" s="44"/>
      <c r="D29" s="44"/>
      <c r="E29" s="5">
        <f t="shared" si="10"/>
        <v>11</v>
      </c>
      <c r="F29" s="6">
        <f t="shared" si="11"/>
        <v>12</v>
      </c>
      <c r="G29" s="7">
        <f t="shared" si="12"/>
        <v>13</v>
      </c>
      <c r="H29" s="5">
        <f t="shared" si="13"/>
        <v>21</v>
      </c>
      <c r="I29" s="6">
        <f t="shared" si="14"/>
        <v>22</v>
      </c>
      <c r="J29" s="6">
        <f t="shared" si="15"/>
        <v>23</v>
      </c>
      <c r="K29" s="6">
        <f t="shared" si="16"/>
        <v>24</v>
      </c>
      <c r="L29" s="6">
        <f t="shared" si="17"/>
        <v>25</v>
      </c>
      <c r="M29" s="7">
        <f t="shared" si="18"/>
        <v>26</v>
      </c>
    </row>
    <row r="30" spans="1:13" ht="15">
      <c r="A30" s="38"/>
      <c r="B30" s="44">
        <v>5</v>
      </c>
      <c r="C30" s="44"/>
      <c r="D30" s="44"/>
      <c r="E30" s="5">
        <f t="shared" si="10"/>
        <v>14</v>
      </c>
      <c r="F30" s="6">
        <f t="shared" si="11"/>
        <v>15</v>
      </c>
      <c r="G30" s="7">
        <f t="shared" si="12"/>
        <v>16</v>
      </c>
      <c r="H30" s="5">
        <f t="shared" si="13"/>
        <v>27</v>
      </c>
      <c r="I30" s="6">
        <f t="shared" si="14"/>
        <v>28</v>
      </c>
      <c r="J30" s="6">
        <f t="shared" si="15"/>
        <v>29</v>
      </c>
      <c r="K30" s="6">
        <f t="shared" si="16"/>
        <v>30</v>
      </c>
      <c r="L30" s="6">
        <f t="shared" si="17"/>
        <v>31</v>
      </c>
      <c r="M30" s="7">
        <f t="shared" si="18"/>
        <v>32</v>
      </c>
    </row>
    <row r="31" spans="1:13" ht="15.75" thickBot="1">
      <c r="A31" s="39"/>
      <c r="B31" s="43">
        <v>6</v>
      </c>
      <c r="C31" s="43"/>
      <c r="D31" s="43"/>
      <c r="E31" s="8">
        <f t="shared" si="10"/>
        <v>17</v>
      </c>
      <c r="F31" s="9">
        <f t="shared" si="11"/>
        <v>18</v>
      </c>
      <c r="G31" s="10">
        <f t="shared" si="12"/>
        <v>1</v>
      </c>
      <c r="H31" s="8">
        <f t="shared" si="13"/>
        <v>33</v>
      </c>
      <c r="I31" s="9">
        <f t="shared" si="14"/>
        <v>34</v>
      </c>
      <c r="J31" s="9">
        <f t="shared" si="15"/>
        <v>35</v>
      </c>
      <c r="K31" s="9">
        <f t="shared" si="16"/>
        <v>36</v>
      </c>
      <c r="L31" s="9">
        <f t="shared" si="17"/>
        <v>1</v>
      </c>
      <c r="M31" s="10">
        <f t="shared" si="18"/>
        <v>2</v>
      </c>
    </row>
    <row r="32" spans="1:13" ht="15">
      <c r="A32" s="40" t="s">
        <v>7</v>
      </c>
      <c r="B32" s="42" t="s">
        <v>8</v>
      </c>
      <c r="C32" s="42"/>
      <c r="D32" s="42"/>
      <c r="E32" s="2">
        <v>2</v>
      </c>
      <c r="F32" s="3">
        <f>E32+2</f>
        <v>4</v>
      </c>
      <c r="G32" s="4">
        <f>F32+2</f>
        <v>6</v>
      </c>
      <c r="H32" s="2">
        <f>G32+2</f>
        <v>8</v>
      </c>
      <c r="I32" s="3">
        <f>H32+2</f>
        <v>10</v>
      </c>
      <c r="J32" s="3">
        <f>I32+4</f>
        <v>14</v>
      </c>
      <c r="K32" s="3">
        <f>J32+2</f>
        <v>16</v>
      </c>
      <c r="L32" s="3">
        <f>K32+2</f>
        <v>18</v>
      </c>
      <c r="M32" s="4">
        <f>L32+2</f>
        <v>20</v>
      </c>
    </row>
    <row r="33" spans="1:13" ht="15.75" thickBot="1">
      <c r="A33" s="41"/>
      <c r="B33" s="43" t="s">
        <v>9</v>
      </c>
      <c r="C33" s="43"/>
      <c r="D33" s="43"/>
      <c r="E33" s="8">
        <f>E32+1</f>
        <v>3</v>
      </c>
      <c r="F33" s="9">
        <f aca="true" t="shared" si="19" ref="F33:M33">F32+1</f>
        <v>5</v>
      </c>
      <c r="G33" s="10">
        <f t="shared" si="19"/>
        <v>7</v>
      </c>
      <c r="H33" s="8">
        <f t="shared" si="19"/>
        <v>9</v>
      </c>
      <c r="I33" s="9">
        <f t="shared" si="19"/>
        <v>11</v>
      </c>
      <c r="J33" s="9">
        <f t="shared" si="19"/>
        <v>15</v>
      </c>
      <c r="K33" s="9">
        <f t="shared" si="19"/>
        <v>17</v>
      </c>
      <c r="L33" s="9">
        <f t="shared" si="19"/>
        <v>19</v>
      </c>
      <c r="M33" s="10">
        <f t="shared" si="19"/>
        <v>21</v>
      </c>
    </row>
    <row r="34" spans="5:13" ht="15">
      <c r="E34" s="1"/>
      <c r="F34" s="1"/>
      <c r="G34" s="1"/>
      <c r="H34" s="1"/>
      <c r="I34" s="1"/>
      <c r="J34" s="1"/>
      <c r="K34" s="1"/>
      <c r="L34" s="1"/>
      <c r="M34" s="1"/>
    </row>
    <row r="35" spans="5:13" ht="15">
      <c r="E35" s="1"/>
      <c r="F35" s="1"/>
      <c r="G35" s="1"/>
      <c r="H35" s="1"/>
      <c r="I35" s="1"/>
      <c r="J35" s="1"/>
      <c r="K35" s="1"/>
      <c r="L35" s="1"/>
      <c r="M35" s="1"/>
    </row>
    <row r="36" spans="5:13" ht="15">
      <c r="E36" s="1"/>
      <c r="F36" s="1"/>
      <c r="G36" s="1"/>
      <c r="H36" s="1"/>
      <c r="I36" s="1"/>
      <c r="J36" s="1"/>
      <c r="K36" s="1"/>
      <c r="L36" s="1"/>
      <c r="M36" s="1"/>
    </row>
    <row r="37" spans="5:13" ht="15">
      <c r="E37" s="1"/>
      <c r="F37" s="1"/>
      <c r="G37" s="1"/>
      <c r="H37" s="1"/>
      <c r="I37" s="1"/>
      <c r="J37" s="1"/>
      <c r="K37" s="1"/>
      <c r="L37" s="1"/>
      <c r="M37" s="1"/>
    </row>
    <row r="38" spans="5:13" ht="15">
      <c r="E38" s="1"/>
      <c r="F38" s="1"/>
      <c r="G38" s="1"/>
      <c r="H38" s="1"/>
      <c r="I38" s="1"/>
      <c r="J38" s="1"/>
      <c r="K38" s="1"/>
      <c r="L38" s="1"/>
      <c r="M38" s="1"/>
    </row>
    <row r="39" spans="5:13" ht="15">
      <c r="E39" s="1"/>
      <c r="F39" s="1"/>
      <c r="G39" s="1"/>
      <c r="H39" s="1"/>
      <c r="I39" s="1"/>
      <c r="J39" s="1"/>
      <c r="K39" s="1"/>
      <c r="L39" s="1"/>
      <c r="M39" s="1"/>
    </row>
    <row r="40" spans="5:13" ht="15">
      <c r="E40" s="1"/>
      <c r="F40" s="1"/>
      <c r="G40" s="1"/>
      <c r="H40" s="1"/>
      <c r="I40" s="1"/>
      <c r="J40" s="1"/>
      <c r="K40" s="1"/>
      <c r="L40" s="1"/>
      <c r="M40" s="1"/>
    </row>
    <row r="41" spans="5:13" ht="15">
      <c r="E41" s="1"/>
      <c r="F41" s="1"/>
      <c r="G41" s="1"/>
      <c r="H41" s="1"/>
      <c r="I41" s="1"/>
      <c r="J41" s="1"/>
      <c r="K41" s="1"/>
      <c r="L41" s="1"/>
      <c r="M41" s="1"/>
    </row>
    <row r="42" spans="5:13" ht="15">
      <c r="E42" s="1"/>
      <c r="F42" s="1"/>
      <c r="G42" s="1"/>
      <c r="H42" s="1"/>
      <c r="I42" s="1"/>
      <c r="J42" s="1"/>
      <c r="K42" s="1"/>
      <c r="L42" s="1"/>
      <c r="M42" s="1"/>
    </row>
    <row r="43" spans="5:13" ht="15">
      <c r="E43" s="1"/>
      <c r="F43" s="1"/>
      <c r="G43" s="1"/>
      <c r="H43" s="1"/>
      <c r="I43" s="1"/>
      <c r="J43" s="1"/>
      <c r="K43" s="1"/>
      <c r="L43" s="1"/>
      <c r="M43" s="1"/>
    </row>
    <row r="44" spans="5:13" ht="15">
      <c r="E44" s="1"/>
      <c r="F44" s="1"/>
      <c r="G44" s="1"/>
      <c r="H44" s="1"/>
      <c r="I44" s="1"/>
      <c r="J44" s="1"/>
      <c r="K44" s="1"/>
      <c r="L44" s="1"/>
      <c r="M44" s="1"/>
    </row>
    <row r="45" spans="5:13" ht="15">
      <c r="E45" s="1"/>
      <c r="F45" s="1"/>
      <c r="G45" s="1"/>
      <c r="H45" s="1"/>
      <c r="I45" s="1"/>
      <c r="J45" s="1"/>
      <c r="K45" s="1"/>
      <c r="L45" s="1"/>
      <c r="M45" s="1"/>
    </row>
    <row r="46" spans="5:13" ht="15">
      <c r="E46" s="1"/>
      <c r="F46" s="1"/>
      <c r="G46" s="1"/>
      <c r="H46" s="1"/>
      <c r="I46" s="1"/>
      <c r="J46" s="1"/>
      <c r="K46" s="1"/>
      <c r="L46" s="1"/>
      <c r="M46" s="1"/>
    </row>
    <row r="47" spans="5:13" ht="15">
      <c r="E47" s="1"/>
      <c r="F47" s="1"/>
      <c r="G47" s="1"/>
      <c r="H47" s="1"/>
      <c r="I47" s="1"/>
      <c r="J47" s="1"/>
      <c r="K47" s="1"/>
      <c r="L47" s="1"/>
      <c r="M47" s="1"/>
    </row>
    <row r="48" spans="5:13" ht="15">
      <c r="E48" s="1"/>
      <c r="F48" s="1"/>
      <c r="G48" s="1"/>
      <c r="H48" s="1"/>
      <c r="I48" s="1"/>
      <c r="J48" s="1"/>
      <c r="K48" s="1"/>
      <c r="L48" s="1"/>
      <c r="M48" s="1"/>
    </row>
    <row r="49" spans="5:13" ht="15">
      <c r="E49" s="1"/>
      <c r="F49" s="1"/>
      <c r="G49" s="1"/>
      <c r="H49" s="1"/>
      <c r="I49" s="1"/>
      <c r="J49" s="1"/>
      <c r="K49" s="1"/>
      <c r="L49" s="1"/>
      <c r="M49" s="1"/>
    </row>
    <row r="50" spans="5:13" ht="15">
      <c r="E50" s="1"/>
      <c r="F50" s="1"/>
      <c r="G50" s="1"/>
      <c r="H50" s="1"/>
      <c r="I50" s="1"/>
      <c r="J50" s="1"/>
      <c r="K50" s="1"/>
      <c r="L50" s="1"/>
      <c r="M50" s="1"/>
    </row>
    <row r="51" spans="5:13" ht="15">
      <c r="E51" s="1"/>
      <c r="F51" s="1"/>
      <c r="G51" s="1"/>
      <c r="H51" s="1"/>
      <c r="I51" s="1"/>
      <c r="J51" s="1"/>
      <c r="K51" s="1"/>
      <c r="L51" s="1"/>
      <c r="M51" s="1"/>
    </row>
    <row r="52" spans="5:13" ht="15">
      <c r="E52" s="1"/>
      <c r="F52" s="1"/>
      <c r="G52" s="1"/>
      <c r="H52" s="1"/>
      <c r="I52" s="1"/>
      <c r="J52" s="1"/>
      <c r="K52" s="1"/>
      <c r="L52" s="1"/>
      <c r="M52" s="1"/>
    </row>
    <row r="53" spans="5:13" ht="15">
      <c r="E53" s="1"/>
      <c r="F53" s="1"/>
      <c r="G53" s="1"/>
      <c r="H53" s="1"/>
      <c r="I53" s="1"/>
      <c r="J53" s="1"/>
      <c r="K53" s="1"/>
      <c r="L53" s="1"/>
      <c r="M53" s="1"/>
    </row>
    <row r="54" spans="5:13" ht="15">
      <c r="E54" s="1"/>
      <c r="F54" s="1"/>
      <c r="G54" s="1"/>
      <c r="H54" s="1"/>
      <c r="I54" s="1"/>
      <c r="J54" s="1"/>
      <c r="K54" s="1"/>
      <c r="L54" s="1"/>
      <c r="M54" s="1"/>
    </row>
    <row r="55" spans="5:13" ht="15">
      <c r="E55" s="1"/>
      <c r="F55" s="1"/>
      <c r="G55" s="1"/>
      <c r="H55" s="1"/>
      <c r="I55" s="1"/>
      <c r="J55" s="1"/>
      <c r="K55" s="1"/>
      <c r="L55" s="1"/>
      <c r="M55" s="1"/>
    </row>
    <row r="56" spans="5:13" ht="15">
      <c r="E56" s="1"/>
      <c r="F56" s="1"/>
      <c r="G56" s="1"/>
      <c r="H56" s="1"/>
      <c r="I56" s="1"/>
      <c r="J56" s="1"/>
      <c r="K56" s="1"/>
      <c r="L56" s="1"/>
      <c r="M56" s="1"/>
    </row>
    <row r="57" spans="5:13" ht="15">
      <c r="E57" s="1"/>
      <c r="F57" s="1"/>
      <c r="G57" s="1"/>
      <c r="H57" s="1"/>
      <c r="I57" s="1"/>
      <c r="J57" s="1"/>
      <c r="K57" s="1"/>
      <c r="L57" s="1"/>
      <c r="M57" s="1"/>
    </row>
    <row r="58" spans="5:13" ht="15">
      <c r="E58" s="1"/>
      <c r="F58" s="1"/>
      <c r="G58" s="1"/>
      <c r="H58" s="1"/>
      <c r="I58" s="1"/>
      <c r="J58" s="1"/>
      <c r="K58" s="1"/>
      <c r="L58" s="1"/>
      <c r="M58" s="1"/>
    </row>
    <row r="59" spans="5:13" ht="15">
      <c r="E59" s="1"/>
      <c r="F59" s="1"/>
      <c r="G59" s="1"/>
      <c r="H59" s="1"/>
      <c r="I59" s="1"/>
      <c r="J59" s="1"/>
      <c r="K59" s="1"/>
      <c r="L59" s="1"/>
      <c r="M59" s="1"/>
    </row>
    <row r="60" spans="5:13" ht="15">
      <c r="E60" s="1"/>
      <c r="F60" s="1"/>
      <c r="G60" s="1"/>
      <c r="H60" s="1"/>
      <c r="I60" s="1"/>
      <c r="J60" s="1"/>
      <c r="K60" s="1"/>
      <c r="L60" s="1"/>
      <c r="M60" s="1"/>
    </row>
  </sheetData>
  <mergeCells count="28">
    <mergeCell ref="B25:D25"/>
    <mergeCell ref="A9:D9"/>
    <mergeCell ref="E9:M9"/>
    <mergeCell ref="E25:G25"/>
    <mergeCell ref="H25:M25"/>
    <mergeCell ref="E10:G10"/>
    <mergeCell ref="H10:J10"/>
    <mergeCell ref="K10:M10"/>
    <mergeCell ref="A23:A24"/>
    <mergeCell ref="A26:A31"/>
    <mergeCell ref="A32:A33"/>
    <mergeCell ref="B32:D32"/>
    <mergeCell ref="B33:D33"/>
    <mergeCell ref="B26:D26"/>
    <mergeCell ref="B27:D27"/>
    <mergeCell ref="B28:D28"/>
    <mergeCell ref="B29:D29"/>
    <mergeCell ref="B30:D30"/>
    <mergeCell ref="B31:D31"/>
    <mergeCell ref="B23:D23"/>
    <mergeCell ref="B24:D24"/>
    <mergeCell ref="A11:A22"/>
    <mergeCell ref="A1:M1"/>
    <mergeCell ref="A2:M2"/>
    <mergeCell ref="A3:M3"/>
    <mergeCell ref="A5:M5"/>
    <mergeCell ref="A6:M6"/>
    <mergeCell ref="A8:M8"/>
  </mergeCells>
  <printOptions/>
  <pageMargins left="0.75" right="0.75" top="1" bottom="1" header="0.5" footer="0.5"/>
  <pageSetup horizontalDpi="355" verticalDpi="3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Ohio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bylsma</dc:creator>
  <cp:keywords/>
  <dc:description/>
  <cp:lastModifiedBy>Frank Geurts</cp:lastModifiedBy>
  <cp:lastPrinted>2003-02-20T18:21:40Z</cp:lastPrinted>
  <dcterms:created xsi:type="dcterms:W3CDTF">2003-02-19T22:40:47Z</dcterms:created>
  <dcterms:modified xsi:type="dcterms:W3CDTF">2005-04-23T13:03:52Z</dcterms:modified>
  <cp:category/>
  <cp:version/>
  <cp:contentType/>
  <cp:contentStatus/>
</cp:coreProperties>
</file>